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_Joraboyev\Umumiy papka\6.Даромад бўлими\!!!ОЙБЕК\Опен бюджет\2023 йил\Чораклик ҳисоботлар\1-чорак\"/>
    </mc:Choice>
  </mc:AlternateContent>
  <bookViews>
    <workbookView xWindow="0" yWindow="0" windowWidth="28800" windowHeight="12330" activeTab="2"/>
  </bookViews>
  <sheets>
    <sheet name="1" sheetId="1" r:id="rId1"/>
    <sheet name="2" sheetId="2" r:id="rId2"/>
    <sheet name="3" sheetId="3" r:id="rId3"/>
    <sheet name="4" sheetId="4" r:id="rId4"/>
  </sheets>
  <definedNames>
    <definedName name="_xlnm.Print_Titles" localSheetId="3">'4'!$7:$8</definedName>
    <definedName name="_xlnm.Print_Area" localSheetId="0">'1'!$A$1:$F$20</definedName>
    <definedName name="_xlnm.Print_Area" localSheetId="2">'3'!$A$1:$J$21</definedName>
    <definedName name="_xlnm.Print_Area" localSheetId="3">'4'!$A$1:$N$46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3" l="1"/>
  <c r="H16" i="3"/>
  <c r="D9" i="3"/>
  <c r="I5" i="4" l="1"/>
  <c r="M41" i="4" l="1"/>
  <c r="D10" i="3"/>
  <c r="H9" i="3"/>
  <c r="I9" i="3" s="1"/>
  <c r="H15" i="3"/>
  <c r="H14" i="3"/>
  <c r="H13" i="3"/>
  <c r="H12" i="3"/>
  <c r="H11" i="3"/>
  <c r="N13" i="4"/>
  <c r="E10" i="3" l="1"/>
  <c r="I41" i="4" l="1"/>
  <c r="N39" i="4"/>
  <c r="N38" i="4"/>
  <c r="N37" i="4"/>
  <c r="N36" i="4"/>
  <c r="N35" i="4"/>
  <c r="N34" i="4"/>
  <c r="N33" i="4"/>
  <c r="N32" i="4"/>
  <c r="N31" i="4"/>
  <c r="N40" i="4" l="1"/>
  <c r="N30" i="4"/>
  <c r="N29" i="4"/>
  <c r="N28" i="4"/>
  <c r="N27" i="4"/>
  <c r="N26" i="4"/>
  <c r="N25" i="4" l="1"/>
  <c r="N24" i="4"/>
  <c r="N23" i="4"/>
  <c r="N22" i="4"/>
  <c r="N21" i="4" l="1"/>
  <c r="N20" i="4"/>
  <c r="N19" i="4"/>
  <c r="N18" i="4"/>
  <c r="N17" i="4"/>
  <c r="N16" i="4"/>
  <c r="N15" i="4"/>
  <c r="N14" i="4"/>
  <c r="N12" i="4"/>
  <c r="N11" i="4"/>
  <c r="N10" i="4"/>
  <c r="N9" i="4"/>
  <c r="J5" i="3" l="1"/>
  <c r="E6" i="2"/>
  <c r="F14" i="1" l="1"/>
  <c r="I15" i="3" l="1"/>
  <c r="I14" i="3"/>
  <c r="I13" i="3"/>
  <c r="I12" i="3"/>
  <c r="I11" i="3"/>
  <c r="N41" i="4" l="1"/>
  <c r="F13" i="1" s="1"/>
  <c r="L41" i="4"/>
  <c r="F12" i="1" s="1"/>
  <c r="K41" i="4"/>
  <c r="F11" i="1" s="1"/>
  <c r="J41" i="4"/>
  <c r="F10" i="1"/>
  <c r="G10" i="3"/>
  <c r="G16" i="3" s="1"/>
  <c r="F10" i="3"/>
  <c r="I10" i="3" s="1"/>
  <c r="E16" i="3"/>
  <c r="F19" i="2"/>
  <c r="C19" i="2"/>
  <c r="F15" i="1" l="1"/>
  <c r="F16" i="3"/>
  <c r="D16" i="3"/>
  <c r="I16" i="3" l="1"/>
</calcChain>
</file>

<file path=xl/sharedStrings.xml><?xml version="1.0" encoding="utf-8"?>
<sst xmlns="http://schemas.openxmlformats.org/spreadsheetml/2006/main" count="119" uniqueCount="92">
  <si>
    <t xml:space="preserve">Ташаббусли бюджетлаштириш натижалари бўйича </t>
  </si>
  <si>
    <t>МАЪЛУМОТ</t>
  </si>
  <si>
    <t>Т/р</t>
  </si>
  <si>
    <t>Кўрсаткич номи</t>
  </si>
  <si>
    <t>Сумма</t>
  </si>
  <si>
    <t>(минг сўм)</t>
  </si>
  <si>
    <t>Йил бошига қолдиқ</t>
  </si>
  <si>
    <t>3.1.</t>
  </si>
  <si>
    <t>Тадбирларни амалга ошираётган пудратчи ташкилотларга бажарилган ишлар учун тўланган маблағлар</t>
  </si>
  <si>
    <t>3.2.</t>
  </si>
  <si>
    <t>Тадбирларни молиялаштиришга ажратилган, бироқ пудратчи ташкилотларга тўлаб берилмаган қолдиқ маблағлар</t>
  </si>
  <si>
    <t>Фуқаролар ташаббуси жамғармасидаги қолдиқ маблағлар</t>
  </si>
  <si>
    <t>Молиялаштирилган таклифлар сони</t>
  </si>
  <si>
    <t>кўрсаткичлар</t>
  </si>
  <si>
    <t>ўлчов бирлиги</t>
  </si>
  <si>
    <t>миқдори</t>
  </si>
  <si>
    <t>сарфланган маблағлар</t>
  </si>
  <si>
    <t>Ҳудудий ички йўллар</t>
  </si>
  <si>
    <t>умумий узунлиги</t>
  </si>
  <si>
    <t>Умумтаълим мактабларини таъмирлаш ва жиҳозлаш</t>
  </si>
  <si>
    <t>сони</t>
  </si>
  <si>
    <t>Мактабгача таълим муассасаларини таъмирлаш ва жиҳозлаш</t>
  </si>
  <si>
    <t>Соғлиқни сақлаш муассасаларини таъмирлаш ва жиҳозлаш</t>
  </si>
  <si>
    <t>Бошқа ижтимоий соҳа муассасаларини таъмирлаш ва жиҳозлаш</t>
  </si>
  <si>
    <t>Ободонлаштириш ва кўкаламзорлаштириш</t>
  </si>
  <si>
    <t>тадбирлар сони</t>
  </si>
  <si>
    <t>Бошқа тадбирлар</t>
  </si>
  <si>
    <t>жами</t>
  </si>
  <si>
    <t>Х</t>
  </si>
  <si>
    <t>Фуқаролар ташаббуси жамғармаси маблағларини шакллантирилиши юзасидан</t>
  </si>
  <si>
    <t>Фуқаролар ташаббуси жамғармаси маблағларини шакллантириш манбалари</t>
  </si>
  <si>
    <t>Фуқаролар ташаббуси жамғармасига йўналтирилиши лозим бўлган маблағлар</t>
  </si>
  <si>
    <t>Фуқаролар ташаббуси жамғармасига ҳақиқатда ўтказилган маблағлар</t>
  </si>
  <si>
    <t>Фарқи</t>
  </si>
  <si>
    <t>Изоҳ</t>
  </si>
  <si>
    <t>1-чорак</t>
  </si>
  <si>
    <t>2-чорак</t>
  </si>
  <si>
    <t>3-чорак</t>
  </si>
  <si>
    <t>4-чорак</t>
  </si>
  <si>
    <t>Туман (шаҳар) бюджетининг тасдиқланган умумий харажатларининг 5 фоиз қисми миқдорида ажратиладиган маблағлар</t>
  </si>
  <si>
    <t>Туман (шаҳар) бюджетининг қўшимча манбаларининг 30 фоизи миқдорида ажратиладиган маблағлар</t>
  </si>
  <si>
    <t>2.1.</t>
  </si>
  <si>
    <t>Шу жумладан</t>
  </si>
  <si>
    <t>эркин қолдиқ маблағлари</t>
  </si>
  <si>
    <t>2.2.</t>
  </si>
  <si>
    <t>даромадларнинг ҳисобот чораклари якунлари бўйича аниқланадиган прогноздан ошириб бажарилган қисми</t>
  </si>
  <si>
    <t>2.3.</t>
  </si>
  <si>
    <t>давлат даромадига ўтказилган мол-мулкни реализация қилишдан тушган тушумлар</t>
  </si>
  <si>
    <t>2.4.</t>
  </si>
  <si>
    <t>электрон савдо майдончасида ер участкаларига бўлган ҳуқуқларни сотишдан тушган маблағлар</t>
  </si>
  <si>
    <t>2.5.</t>
  </si>
  <si>
    <t>Жами ажратиладиган маблағлар</t>
  </si>
  <si>
    <t>Фуқаролар ташаббуси жамғармасидан жамоатчилик фикри асосида шакллантирилган (ғолиб деб топилган) тадбирларни молиялаштириш учун йўналтирилган маблағлар юзасидан</t>
  </si>
  <si>
    <t>Тадбирнинг хос рақами (ID)</t>
  </si>
  <si>
    <t>Жами тўпланган овозлар сони</t>
  </si>
  <si>
    <t>шундан</t>
  </si>
  <si>
    <t>Тадбирнинг қисқача мазмуни (соҳаси)</t>
  </si>
  <si>
    <t>Тадбирнинг молиялаштирилиши (минг сўм)</t>
  </si>
  <si>
    <t>онлайн овозлар</t>
  </si>
  <si>
    <t>офлайн овозлар</t>
  </si>
  <si>
    <t>SMS орқали</t>
  </si>
  <si>
    <t>Тадбирни молиялаштириш учун очилган ҳисобварақ</t>
  </si>
  <si>
    <t>Тадбирнинг фуқаро томонидан киритилган дастлабки қиймати</t>
  </si>
  <si>
    <t>Тадбирни амалга ошириш қиймати*</t>
  </si>
  <si>
    <t>Ажратилган маблағлар</t>
  </si>
  <si>
    <t>Бажарилган ишлар учун тўлаб берилган маблағлар</t>
  </si>
  <si>
    <t>Қолдиқ маблағлар</t>
  </si>
  <si>
    <t>Жами:</t>
  </si>
  <si>
    <t>Бажарилган тадбирлар 
номи</t>
  </si>
  <si>
    <t>Иқтисод қилиниб, жамғармага қайтарилган маблағ</t>
  </si>
  <si>
    <t>минг.сўм</t>
  </si>
  <si>
    <t>Ичимлик суви ва оқава таъминотини яхшилаш</t>
  </si>
  <si>
    <t>Электр тизими таъминотини яхшилаш</t>
  </si>
  <si>
    <t>3.3.</t>
  </si>
  <si>
    <t>Иқтисод қилинган маблағлар</t>
  </si>
  <si>
    <t>Ўзбекистон тумани</t>
  </si>
  <si>
    <t>Ўзбекистон Республикаси Президентининг 
ПҚ-197 қарорига асосан Республика бюджетидан ажратилган маблағлар</t>
  </si>
  <si>
    <t>Молия бўлими мудири:</t>
  </si>
  <si>
    <t>М.Сатторов</t>
  </si>
  <si>
    <t>Молия бўлими мутахассиси:</t>
  </si>
  <si>
    <t>О.Тошқўзиев</t>
  </si>
  <si>
    <t>Халқ депутатлари Ўзбекистон  тумани Кенгашининг  
2023 йил "  " январдаги     - сонли
қарорига 1-илова</t>
  </si>
  <si>
    <t>Халқ депутатлари Ўзбекистон тумани Кенгашининг  
2023 йил "  " январдаги     - сонли
қарорига 2-илова</t>
  </si>
  <si>
    <t>Халқ депутатлари Ўзбекистон тумани Кенгашининг  
2023 йил "  " январдаги     - сонли
қарорига 3-илова</t>
  </si>
  <si>
    <t>Халқ депутатлари Ўзбекистон тумани Кенгашининг  
2023 йил "  " январдаги     - сонли
қарорига 4-илова</t>
  </si>
  <si>
    <t xml:space="preserve">          Молия бўлими мудири:</t>
  </si>
  <si>
    <t xml:space="preserve">          Молия бўлими мутахассиси:</t>
  </si>
  <si>
    <t xml:space="preserve">                М.Сатторов</t>
  </si>
  <si>
    <t xml:space="preserve">                 О.Тошқўзиев</t>
  </si>
  <si>
    <t>Фуқаролар ташаббуси жамғармасига ўтказилган маблағлар</t>
  </si>
  <si>
    <t>Жамоатчилик фикри асосида шакллантирилган (ғолиб деб топилган) тадбирларни молиялаштириш учун йўналтирилган маблағлар</t>
  </si>
  <si>
    <t>01.04.2023 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</si>
</sst>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#,##0.0"/>
    <numFmt numFmtId="165" formatCode="#,##0.0_ ;[Red]\-#,##0.0\ "/>
    <numFmt numFmtId="166" formatCode="_-* #,##0\ _₽_-;\-* #,##0\ _₽_-;_-* &quot;-&quot;??\ _₽_-;_-@_-"/>
    <numFmt numFmtId="167" formatCode="#,##0_ ;\-#,##0\ 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rgb="FF000080"/>
      <name val="Arial"/>
      <family val="2"/>
      <charset val="204"/>
    </font>
    <font>
      <sz val="14"/>
      <color rgb="FF000080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8"/>
      <color rgb="FF000080"/>
      <name val="Times New Roman"/>
      <family val="1"/>
      <charset val="204"/>
    </font>
    <font>
      <sz val="18"/>
      <color rgb="FF00008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20"/>
      <color rgb="FF000080"/>
      <name val="Times New Roman"/>
      <family val="1"/>
      <charset val="204"/>
    </font>
    <font>
      <sz val="20"/>
      <color rgb="FF00008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6"/>
      <color rgb="FF000080"/>
      <name val="Times New Roman"/>
      <family val="1"/>
      <charset val="204"/>
    </font>
    <font>
      <sz val="26"/>
      <color rgb="FF00008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4"/>
      <color theme="1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0.5"/>
      <color theme="1"/>
      <name val="Arial"/>
      <family val="2"/>
      <charset val="204"/>
    </font>
    <font>
      <sz val="10.5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33">
    <xf numFmtId="0" fontId="0" fillId="0" borderId="0" xfId="0"/>
    <xf numFmtId="0" fontId="11" fillId="2" borderId="3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12" fillId="0" borderId="0" xfId="0" applyFont="1"/>
    <xf numFmtId="0" fontId="13" fillId="0" borderId="0" xfId="0" applyFont="1"/>
    <xf numFmtId="0" fontId="17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vertical="center" wrapText="1"/>
    </xf>
    <xf numFmtId="0" fontId="23" fillId="2" borderId="6" xfId="0" applyFont="1" applyFill="1" applyBorder="1" applyAlignment="1">
      <alignment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4" fillId="2" borderId="5" xfId="0" applyFont="1" applyFill="1" applyBorder="1" applyAlignment="1">
      <alignment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28" fillId="0" borderId="0" xfId="0" applyFont="1"/>
    <xf numFmtId="0" fontId="17" fillId="0" borderId="8" xfId="0" applyFont="1" applyBorder="1" applyAlignment="1">
      <alignment horizontal="center" vertical="center" wrapText="1"/>
    </xf>
    <xf numFmtId="0" fontId="29" fillId="0" borderId="8" xfId="2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vertical="center" wrapText="1"/>
    </xf>
    <xf numFmtId="164" fontId="25" fillId="2" borderId="5" xfId="0" applyNumberFormat="1" applyFont="1" applyFill="1" applyBorder="1" applyAlignment="1">
      <alignment horizontal="center" vertical="center" wrapText="1"/>
    </xf>
    <xf numFmtId="164" fontId="25" fillId="2" borderId="11" xfId="0" applyNumberFormat="1" applyFont="1" applyFill="1" applyBorder="1" applyAlignment="1">
      <alignment horizontal="center" vertical="center" wrapText="1"/>
    </xf>
    <xf numFmtId="165" fontId="25" fillId="2" borderId="11" xfId="0" applyNumberFormat="1" applyFont="1" applyFill="1" applyBorder="1" applyAlignment="1">
      <alignment horizontal="center" vertical="center" wrapText="1"/>
    </xf>
    <xf numFmtId="165" fontId="25" fillId="2" borderId="5" xfId="0" applyNumberFormat="1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vertical="center" wrapText="1"/>
    </xf>
    <xf numFmtId="164" fontId="25" fillId="2" borderId="14" xfId="0" applyNumberFormat="1" applyFont="1" applyFill="1" applyBorder="1" applyAlignment="1">
      <alignment horizontal="center" vertical="center" wrapText="1"/>
    </xf>
    <xf numFmtId="165" fontId="25" fillId="2" borderId="14" xfId="0" applyNumberFormat="1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vertical="center" wrapText="1"/>
    </xf>
    <xf numFmtId="0" fontId="17" fillId="2" borderId="16" xfId="0" applyFont="1" applyFill="1" applyBorder="1" applyAlignment="1">
      <alignment horizontal="center" vertical="center" wrapText="1"/>
    </xf>
    <xf numFmtId="164" fontId="19" fillId="2" borderId="17" xfId="0" applyNumberFormat="1" applyFont="1" applyFill="1" applyBorder="1" applyAlignment="1">
      <alignment horizontal="center" vertical="center" wrapText="1"/>
    </xf>
    <xf numFmtId="165" fontId="19" fillId="2" borderId="17" xfId="0" applyNumberFormat="1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2" fillId="0" borderId="0" xfId="0" applyFont="1"/>
    <xf numFmtId="14" fontId="4" fillId="2" borderId="0" xfId="0" applyNumberFormat="1" applyFont="1" applyFill="1" applyAlignment="1">
      <alignment horizontal="center" vertical="center" wrapText="1"/>
    </xf>
    <xf numFmtId="14" fontId="4" fillId="2" borderId="0" xfId="0" applyNumberFormat="1" applyFont="1" applyFill="1" applyAlignment="1">
      <alignment vertical="center" wrapText="1"/>
    </xf>
    <xf numFmtId="3" fontId="23" fillId="0" borderId="11" xfId="1" applyNumberFormat="1" applyFont="1" applyBorder="1" applyAlignment="1">
      <alignment horizontal="center" vertical="center" wrapText="1"/>
    </xf>
    <xf numFmtId="3" fontId="17" fillId="0" borderId="11" xfId="1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30" fillId="0" borderId="0" xfId="0" applyFont="1"/>
    <xf numFmtId="167" fontId="23" fillId="0" borderId="11" xfId="1" applyNumberFormat="1" applyFont="1" applyBorder="1" applyAlignment="1">
      <alignment horizontal="center" vertical="center" wrapText="1"/>
    </xf>
    <xf numFmtId="166" fontId="17" fillId="0" borderId="8" xfId="1" applyNumberFormat="1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167" fontId="0" fillId="0" borderId="0" xfId="0" applyNumberFormat="1"/>
    <xf numFmtId="0" fontId="23" fillId="0" borderId="11" xfId="0" applyFont="1" applyBorder="1" applyAlignment="1">
      <alignment horizontal="center" vertical="center" wrapText="1"/>
    </xf>
    <xf numFmtId="166" fontId="0" fillId="0" borderId="0" xfId="1" applyNumberFormat="1" applyFont="1"/>
    <xf numFmtId="166" fontId="17" fillId="0" borderId="9" xfId="1" applyNumberFormat="1" applyFont="1" applyBorder="1" applyAlignment="1">
      <alignment horizontal="center" vertical="center" wrapText="1"/>
    </xf>
    <xf numFmtId="49" fontId="23" fillId="0" borderId="11" xfId="0" applyNumberFormat="1" applyFont="1" applyBorder="1" applyAlignment="1">
      <alignment vertical="center" wrapText="1"/>
    </xf>
    <xf numFmtId="164" fontId="23" fillId="2" borderId="12" xfId="0" applyNumberFormat="1" applyFont="1" applyFill="1" applyBorder="1" applyAlignment="1">
      <alignment vertical="center" wrapText="1"/>
    </xf>
    <xf numFmtId="3" fontId="20" fillId="2" borderId="12" xfId="0" applyNumberFormat="1" applyFont="1" applyFill="1" applyBorder="1" applyAlignment="1">
      <alignment horizontal="center" vertical="center" wrapText="1"/>
    </xf>
    <xf numFmtId="3" fontId="10" fillId="2" borderId="6" xfId="0" applyNumberFormat="1" applyFont="1" applyFill="1" applyBorder="1" applyAlignment="1">
      <alignment horizontal="center" vertical="center" wrapText="1"/>
    </xf>
    <xf numFmtId="3" fontId="10" fillId="2" borderId="9" xfId="0" applyNumberFormat="1" applyFont="1" applyFill="1" applyBorder="1" applyAlignment="1">
      <alignment horizontal="center" vertical="center" wrapText="1"/>
    </xf>
    <xf numFmtId="0" fontId="34" fillId="0" borderId="0" xfId="0" applyFont="1"/>
    <xf numFmtId="0" fontId="35" fillId="0" borderId="0" xfId="0" applyFont="1"/>
    <xf numFmtId="164" fontId="36" fillId="0" borderId="0" xfId="0" applyNumberFormat="1" applyFont="1"/>
    <xf numFmtId="0" fontId="36" fillId="0" borderId="0" xfId="0" applyFont="1"/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0" fillId="3" borderId="0" xfId="0" applyFill="1"/>
    <xf numFmtId="164" fontId="0" fillId="3" borderId="0" xfId="0" applyNumberFormat="1" applyFill="1"/>
    <xf numFmtId="0" fontId="17" fillId="3" borderId="9" xfId="0" applyFont="1" applyFill="1" applyBorder="1" applyAlignment="1">
      <alignment horizontal="center" vertical="center" wrapText="1"/>
    </xf>
    <xf numFmtId="167" fontId="23" fillId="3" borderId="12" xfId="1" applyNumberFormat="1" applyFont="1" applyFill="1" applyBorder="1" applyAlignment="1">
      <alignment horizontal="center" vertical="center" wrapText="1"/>
    </xf>
    <xf numFmtId="167" fontId="23" fillId="3" borderId="6" xfId="1" applyNumberFormat="1" applyFont="1" applyFill="1" applyBorder="1" applyAlignment="1">
      <alignment horizontal="center" vertical="center" wrapText="1"/>
    </xf>
    <xf numFmtId="167" fontId="17" fillId="3" borderId="9" xfId="1" applyNumberFormat="1" applyFont="1" applyFill="1" applyBorder="1" applyAlignment="1">
      <alignment horizontal="center" vertical="center" wrapText="1"/>
    </xf>
    <xf numFmtId="167" fontId="0" fillId="3" borderId="0" xfId="0" applyNumberFormat="1" applyFill="1"/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0" fillId="0" borderId="0" xfId="0" applyFont="1"/>
    <xf numFmtId="14" fontId="3" fillId="2" borderId="0" xfId="0" applyNumberFormat="1" applyFont="1" applyFill="1" applyAlignment="1">
      <alignment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14" fontId="25" fillId="2" borderId="0" xfId="0" applyNumberFormat="1" applyFont="1" applyFill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31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2" fillId="2" borderId="5" xfId="0" applyFont="1" applyFill="1" applyBorder="1" applyAlignment="1">
      <alignment vertical="center" wrapText="1"/>
    </xf>
    <xf numFmtId="0" fontId="32" fillId="2" borderId="8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vertical="center" wrapText="1"/>
    </xf>
    <xf numFmtId="0" fontId="33" fillId="2" borderId="5" xfId="2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4" fillId="2" borderId="11" xfId="0" applyFont="1" applyFill="1" applyBorder="1" applyAlignment="1">
      <alignment vertical="center" wrapText="1"/>
    </xf>
    <xf numFmtId="0" fontId="24" fillId="2" borderId="5" xfId="0" applyFont="1" applyFill="1" applyBorder="1" applyAlignment="1">
      <alignment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right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javascript:scrollText(5828534)" TargetMode="External"/><Relationship Id="rId1" Type="http://schemas.openxmlformats.org/officeDocument/2006/relationships/hyperlink" Target="javascript:scrollText(5828531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javascript:scrollText(5828558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topLeftCell="A4" zoomScaleNormal="100" zoomScaleSheetLayoutView="100" workbookViewId="0">
      <selection activeCell="F15" sqref="F15"/>
    </sheetView>
  </sheetViews>
  <sheetFormatPr defaultRowHeight="15" x14ac:dyDescent="0.25"/>
  <cols>
    <col min="1" max="1" width="15.5703125" customWidth="1"/>
    <col min="5" max="5" width="22.85546875" customWidth="1"/>
    <col min="6" max="6" width="17.140625" customWidth="1"/>
  </cols>
  <sheetData>
    <row r="1" spans="1:6" ht="42" hidden="1" customHeight="1" x14ac:dyDescent="0.25">
      <c r="E1" s="85" t="s">
        <v>81</v>
      </c>
      <c r="F1" s="86"/>
    </row>
    <row r="2" spans="1:6" ht="23.25" hidden="1" customHeight="1" x14ac:dyDescent="0.25">
      <c r="E2" s="86"/>
      <c r="F2" s="86"/>
    </row>
    <row r="4" spans="1:6" ht="33" customHeight="1" x14ac:dyDescent="0.25">
      <c r="A4" s="87" t="s">
        <v>0</v>
      </c>
      <c r="B4" s="87"/>
      <c r="C4" s="87"/>
      <c r="D4" s="87"/>
      <c r="E4" s="87"/>
      <c r="F4" s="87"/>
    </row>
    <row r="5" spans="1:6" ht="18.75" customHeight="1" x14ac:dyDescent="0.25">
      <c r="A5" s="88" t="s">
        <v>1</v>
      </c>
      <c r="B5" s="88"/>
      <c r="C5" s="88"/>
      <c r="D5" s="88"/>
      <c r="E5" s="88"/>
      <c r="F5" s="88"/>
    </row>
    <row r="6" spans="1:6" s="78" customFormat="1" ht="39.75" customHeight="1" x14ac:dyDescent="0.25">
      <c r="A6" s="97" t="s">
        <v>75</v>
      </c>
      <c r="B6" s="97"/>
      <c r="C6" s="76"/>
      <c r="D6" s="77"/>
      <c r="E6" s="77"/>
      <c r="F6" s="77" t="s">
        <v>91</v>
      </c>
    </row>
    <row r="7" spans="1:6" ht="18.75" customHeight="1" x14ac:dyDescent="0.25">
      <c r="A7" s="91" t="s">
        <v>2</v>
      </c>
      <c r="B7" s="93" t="s">
        <v>3</v>
      </c>
      <c r="C7" s="93"/>
      <c r="D7" s="93"/>
      <c r="E7" s="93"/>
      <c r="F7" s="1" t="s">
        <v>4</v>
      </c>
    </row>
    <row r="8" spans="1:6" ht="25.5" customHeight="1" x14ac:dyDescent="0.25">
      <c r="A8" s="92"/>
      <c r="B8" s="94"/>
      <c r="C8" s="94"/>
      <c r="D8" s="94"/>
      <c r="E8" s="94"/>
      <c r="F8" s="2" t="s">
        <v>5</v>
      </c>
    </row>
    <row r="9" spans="1:6" ht="26.25" customHeight="1" x14ac:dyDescent="0.25">
      <c r="A9" s="3">
        <v>1</v>
      </c>
      <c r="B9" s="95" t="s">
        <v>6</v>
      </c>
      <c r="C9" s="95"/>
      <c r="D9" s="95"/>
      <c r="E9" s="95"/>
      <c r="F9" s="60">
        <v>1302383.6159999999</v>
      </c>
    </row>
    <row r="10" spans="1:6" ht="30" customHeight="1" x14ac:dyDescent="0.25">
      <c r="A10" s="4">
        <v>2</v>
      </c>
      <c r="B10" s="96" t="s">
        <v>89</v>
      </c>
      <c r="C10" s="96"/>
      <c r="D10" s="96"/>
      <c r="E10" s="96"/>
      <c r="F10" s="61">
        <f>+'3'!H16</f>
        <v>6971334.2549999999</v>
      </c>
    </row>
    <row r="11" spans="1:6" ht="75" customHeight="1" x14ac:dyDescent="0.25">
      <c r="A11" s="4">
        <v>3</v>
      </c>
      <c r="B11" s="96" t="s">
        <v>90</v>
      </c>
      <c r="C11" s="96"/>
      <c r="D11" s="96"/>
      <c r="E11" s="96"/>
      <c r="F11" s="61">
        <f>+'4'!K41</f>
        <v>0</v>
      </c>
    </row>
    <row r="12" spans="1:6" ht="47.25" customHeight="1" x14ac:dyDescent="0.25">
      <c r="A12" s="4" t="s">
        <v>7</v>
      </c>
      <c r="B12" s="89" t="s">
        <v>8</v>
      </c>
      <c r="C12" s="89"/>
      <c r="D12" s="89"/>
      <c r="E12" s="89"/>
      <c r="F12" s="61">
        <f>+'4'!L41</f>
        <v>0</v>
      </c>
    </row>
    <row r="13" spans="1:6" ht="51" customHeight="1" x14ac:dyDescent="0.25">
      <c r="A13" s="4" t="s">
        <v>9</v>
      </c>
      <c r="B13" s="89" t="s">
        <v>10</v>
      </c>
      <c r="C13" s="89"/>
      <c r="D13" s="89"/>
      <c r="E13" s="89"/>
      <c r="F13" s="61">
        <f>+'4'!N41</f>
        <v>0</v>
      </c>
    </row>
    <row r="14" spans="1:6" ht="36.75" customHeight="1" x14ac:dyDescent="0.25">
      <c r="A14" s="4" t="s">
        <v>73</v>
      </c>
      <c r="B14" s="89" t="s">
        <v>74</v>
      </c>
      <c r="C14" s="89"/>
      <c r="D14" s="89"/>
      <c r="E14" s="89"/>
      <c r="F14" s="61">
        <f>+'4'!M41</f>
        <v>0</v>
      </c>
    </row>
    <row r="15" spans="1:6" ht="31.5" customHeight="1" x14ac:dyDescent="0.25">
      <c r="A15" s="5">
        <v>4</v>
      </c>
      <c r="B15" s="90" t="s">
        <v>11</v>
      </c>
      <c r="C15" s="90"/>
      <c r="D15" s="90"/>
      <c r="E15" s="90"/>
      <c r="F15" s="62">
        <f>+F9+F10-F11+F14</f>
        <v>8273717.8709999993</v>
      </c>
    </row>
    <row r="16" spans="1:6" x14ac:dyDescent="0.25">
      <c r="F16" s="69"/>
    </row>
    <row r="17" spans="1:6" ht="32.25" customHeight="1" x14ac:dyDescent="0.25">
      <c r="F17" s="70"/>
    </row>
    <row r="18" spans="1:6" s="63" customFormat="1" ht="15.75" x14ac:dyDescent="0.25">
      <c r="A18" s="68" t="s">
        <v>85</v>
      </c>
      <c r="E18" s="67" t="s">
        <v>87</v>
      </c>
    </row>
    <row r="19" spans="1:6" s="63" customFormat="1" ht="25.5" customHeight="1" x14ac:dyDescent="0.25">
      <c r="A19" s="68"/>
      <c r="E19" s="67"/>
    </row>
    <row r="20" spans="1:6" s="63" customFormat="1" ht="55.15" customHeight="1" x14ac:dyDescent="0.25">
      <c r="A20" s="68" t="s">
        <v>86</v>
      </c>
      <c r="E20" s="67" t="s">
        <v>88</v>
      </c>
    </row>
  </sheetData>
  <mergeCells count="13">
    <mergeCell ref="E1:F2"/>
    <mergeCell ref="A4:F4"/>
    <mergeCell ref="A5:F5"/>
    <mergeCell ref="B13:E13"/>
    <mergeCell ref="B15:E15"/>
    <mergeCell ref="A7:A8"/>
    <mergeCell ref="B7:E8"/>
    <mergeCell ref="B9:E9"/>
    <mergeCell ref="B10:E10"/>
    <mergeCell ref="B11:E11"/>
    <mergeCell ref="B12:E12"/>
    <mergeCell ref="A6:B6"/>
    <mergeCell ref="B14:E14"/>
  </mergeCells>
  <hyperlinks>
    <hyperlink ref="B10" r:id="rId1" display="javascript:scrollText(5828531)"/>
    <hyperlink ref="B11" r:id="rId2" display="javascript:scrollText(5828534)"/>
  </hyperlinks>
  <printOptions horizontalCentered="1"/>
  <pageMargins left="0.35433070866141736" right="0.19685039370078741" top="0.43307086614173229" bottom="0.74803149606299213" header="0.31496062992125984" footer="0.31496062992125984"/>
  <pageSetup paperSize="9" scale="110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view="pageBreakPreview" topLeftCell="A3" zoomScale="85" zoomScaleNormal="100" zoomScaleSheetLayoutView="85" workbookViewId="0">
      <selection activeCell="C7" sqref="C7"/>
    </sheetView>
  </sheetViews>
  <sheetFormatPr defaultRowHeight="15" x14ac:dyDescent="0.25"/>
  <cols>
    <col min="2" max="2" width="32.140625" customWidth="1"/>
    <col min="3" max="3" width="15.28515625" customWidth="1"/>
    <col min="4" max="4" width="15.140625" customWidth="1"/>
    <col min="5" max="5" width="14.140625" customWidth="1"/>
    <col min="6" max="6" width="16.140625" style="69" customWidth="1"/>
    <col min="7" max="7" width="13.28515625" customWidth="1"/>
    <col min="8" max="8" width="15.140625" customWidth="1"/>
    <col min="9" max="9" width="13.85546875" customWidth="1"/>
  </cols>
  <sheetData>
    <row r="1" spans="1:8" ht="31.5" hidden="1" customHeight="1" x14ac:dyDescent="0.25">
      <c r="D1" s="98" t="s">
        <v>82</v>
      </c>
      <c r="E1" s="98"/>
      <c r="F1" s="98"/>
    </row>
    <row r="2" spans="1:8" ht="34.5" hidden="1" customHeight="1" x14ac:dyDescent="0.25">
      <c r="D2" s="98"/>
      <c r="E2" s="98"/>
      <c r="F2" s="98"/>
    </row>
    <row r="4" spans="1:8" s="8" customFormat="1" ht="24" customHeight="1" x14ac:dyDescent="0.35">
      <c r="A4" s="99" t="s">
        <v>0</v>
      </c>
      <c r="B4" s="99"/>
      <c r="C4" s="99"/>
      <c r="D4" s="99"/>
      <c r="E4" s="99"/>
      <c r="F4" s="99"/>
    </row>
    <row r="5" spans="1:8" s="8" customFormat="1" ht="24" customHeight="1" x14ac:dyDescent="0.35">
      <c r="A5" s="100" t="s">
        <v>1</v>
      </c>
      <c r="B5" s="100"/>
      <c r="C5" s="100"/>
      <c r="D5" s="100"/>
      <c r="E5" s="100"/>
      <c r="F5" s="100"/>
    </row>
    <row r="6" spans="1:8" s="78" customFormat="1" ht="33" customHeight="1" x14ac:dyDescent="0.25">
      <c r="A6" s="97" t="s">
        <v>75</v>
      </c>
      <c r="B6" s="97"/>
      <c r="C6" s="76"/>
      <c r="D6" s="79"/>
      <c r="E6" s="101" t="str">
        <f>+'1'!F6</f>
        <v>01.04.2023 й</v>
      </c>
      <c r="F6" s="101"/>
    </row>
    <row r="7" spans="1:8" s="42" customFormat="1" ht="22.5" customHeight="1" x14ac:dyDescent="0.25">
      <c r="A7" s="40"/>
      <c r="B7" s="40"/>
      <c r="C7" s="41"/>
      <c r="D7" s="44"/>
      <c r="E7" s="43"/>
      <c r="F7" s="80" t="s">
        <v>70</v>
      </c>
    </row>
    <row r="8" spans="1:8" ht="30.75" customHeight="1" x14ac:dyDescent="0.25">
      <c r="A8" s="104" t="s">
        <v>2</v>
      </c>
      <c r="B8" s="105" t="s">
        <v>68</v>
      </c>
      <c r="C8" s="105" t="s">
        <v>12</v>
      </c>
      <c r="D8" s="105" t="s">
        <v>13</v>
      </c>
      <c r="E8" s="105"/>
      <c r="F8" s="106"/>
    </row>
    <row r="9" spans="1:8" ht="52.5" customHeight="1" x14ac:dyDescent="0.25">
      <c r="A9" s="102"/>
      <c r="B9" s="103"/>
      <c r="C9" s="103"/>
      <c r="D9" s="9" t="s">
        <v>14</v>
      </c>
      <c r="E9" s="9" t="s">
        <v>15</v>
      </c>
      <c r="F9" s="71" t="s">
        <v>16</v>
      </c>
    </row>
    <row r="10" spans="1:8" ht="39" customHeight="1" x14ac:dyDescent="0.25">
      <c r="A10" s="14">
        <v>1</v>
      </c>
      <c r="B10" s="15" t="s">
        <v>17</v>
      </c>
      <c r="C10" s="19"/>
      <c r="D10" s="19" t="s">
        <v>18</v>
      </c>
      <c r="E10" s="19"/>
      <c r="F10" s="72"/>
    </row>
    <row r="11" spans="1:8" ht="53.25" customHeight="1" x14ac:dyDescent="0.25">
      <c r="A11" s="11">
        <v>2</v>
      </c>
      <c r="B11" s="12" t="s">
        <v>19</v>
      </c>
      <c r="C11" s="18"/>
      <c r="D11" s="18" t="s">
        <v>20</v>
      </c>
      <c r="E11" s="18"/>
      <c r="F11" s="73"/>
    </row>
    <row r="12" spans="1:8" ht="62.25" customHeight="1" x14ac:dyDescent="0.25">
      <c r="A12" s="11">
        <v>3</v>
      </c>
      <c r="B12" s="12" t="s">
        <v>21</v>
      </c>
      <c r="C12" s="18"/>
      <c r="D12" s="18" t="s">
        <v>20</v>
      </c>
      <c r="E12" s="18"/>
      <c r="F12" s="73"/>
    </row>
    <row r="13" spans="1:8" ht="53.25" customHeight="1" x14ac:dyDescent="0.25">
      <c r="A13" s="11">
        <v>4</v>
      </c>
      <c r="B13" s="12" t="s">
        <v>22</v>
      </c>
      <c r="C13" s="18"/>
      <c r="D13" s="18" t="s">
        <v>20</v>
      </c>
      <c r="E13" s="18"/>
      <c r="F13" s="73"/>
    </row>
    <row r="14" spans="1:8" ht="55.5" customHeight="1" x14ac:dyDescent="0.25">
      <c r="A14" s="11">
        <v>5</v>
      </c>
      <c r="B14" s="12" t="s">
        <v>23</v>
      </c>
      <c r="C14" s="18"/>
      <c r="D14" s="18" t="s">
        <v>20</v>
      </c>
      <c r="E14" s="18"/>
      <c r="F14" s="73"/>
    </row>
    <row r="15" spans="1:8" ht="39" customHeight="1" x14ac:dyDescent="0.25">
      <c r="A15" s="11">
        <v>6</v>
      </c>
      <c r="B15" s="12" t="s">
        <v>71</v>
      </c>
      <c r="C15" s="18"/>
      <c r="D15" s="18" t="s">
        <v>18</v>
      </c>
      <c r="E15" s="18"/>
      <c r="F15" s="73"/>
      <c r="H15" s="54"/>
    </row>
    <row r="16" spans="1:8" ht="39" customHeight="1" x14ac:dyDescent="0.25">
      <c r="A16" s="11">
        <v>7</v>
      </c>
      <c r="B16" s="12" t="s">
        <v>72</v>
      </c>
      <c r="C16" s="18"/>
      <c r="D16" s="18" t="s">
        <v>18</v>
      </c>
      <c r="E16" s="18"/>
      <c r="F16" s="73"/>
    </row>
    <row r="17" spans="1:7" ht="39" customHeight="1" x14ac:dyDescent="0.25">
      <c r="A17" s="11">
        <v>8</v>
      </c>
      <c r="B17" s="12" t="s">
        <v>24</v>
      </c>
      <c r="C17" s="18"/>
      <c r="D17" s="18" t="s">
        <v>25</v>
      </c>
      <c r="E17" s="18"/>
      <c r="F17" s="73"/>
    </row>
    <row r="18" spans="1:7" ht="39" customHeight="1" x14ac:dyDescent="0.25">
      <c r="A18" s="11">
        <v>9</v>
      </c>
      <c r="B18" s="12" t="s">
        <v>26</v>
      </c>
      <c r="C18" s="18"/>
      <c r="D18" s="18" t="s">
        <v>20</v>
      </c>
      <c r="E18" s="18"/>
      <c r="F18" s="73"/>
    </row>
    <row r="19" spans="1:7" s="7" customFormat="1" ht="45" customHeight="1" x14ac:dyDescent="0.3">
      <c r="A19" s="102" t="s">
        <v>27</v>
      </c>
      <c r="B19" s="103"/>
      <c r="C19" s="9">
        <f>SUM(C10:C18)</f>
        <v>0</v>
      </c>
      <c r="D19" s="9" t="s">
        <v>28</v>
      </c>
      <c r="E19" s="9" t="s">
        <v>28</v>
      </c>
      <c r="F19" s="74">
        <f>SUM(F10:F18)</f>
        <v>0</v>
      </c>
    </row>
    <row r="20" spans="1:7" x14ac:dyDescent="0.25">
      <c r="G20" s="54"/>
    </row>
    <row r="21" spans="1:7" x14ac:dyDescent="0.25">
      <c r="F21" s="75"/>
    </row>
    <row r="22" spans="1:7" ht="37.15" customHeight="1" x14ac:dyDescent="0.25">
      <c r="A22" s="63" t="s">
        <v>77</v>
      </c>
      <c r="B22" s="63"/>
      <c r="C22" s="63"/>
      <c r="D22" s="63"/>
      <c r="E22" s="63" t="s">
        <v>78</v>
      </c>
      <c r="F22" s="75"/>
    </row>
    <row r="23" spans="1:7" ht="37.15" customHeight="1" x14ac:dyDescent="0.25">
      <c r="A23" s="63"/>
      <c r="B23" s="63"/>
      <c r="C23" s="63"/>
      <c r="D23" s="63"/>
      <c r="E23" s="63"/>
    </row>
    <row r="24" spans="1:7" ht="37.15" customHeight="1" x14ac:dyDescent="0.25">
      <c r="A24" s="63" t="s">
        <v>79</v>
      </c>
      <c r="B24" s="63"/>
      <c r="C24" s="63"/>
      <c r="D24" s="63"/>
      <c r="E24" s="63" t="s">
        <v>80</v>
      </c>
    </row>
    <row r="25" spans="1:7" ht="37.15" customHeight="1" x14ac:dyDescent="0.25"/>
  </sheetData>
  <mergeCells count="10">
    <mergeCell ref="D1:F2"/>
    <mergeCell ref="A4:F4"/>
    <mergeCell ref="A5:F5"/>
    <mergeCell ref="E6:F6"/>
    <mergeCell ref="A19:B19"/>
    <mergeCell ref="A8:A9"/>
    <mergeCell ref="B8:B9"/>
    <mergeCell ref="C8:C9"/>
    <mergeCell ref="D8:F8"/>
    <mergeCell ref="A6:B6"/>
  </mergeCells>
  <printOptions horizontalCentered="1"/>
  <pageMargins left="0.31496062992125984" right="0.19685039370078741" top="0.19685039370078741" bottom="0.19685039370078741" header="0.19685039370078741" footer="0.19685039370078741"/>
  <pageSetup paperSize="9" scale="96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topLeftCell="A3" zoomScale="60" zoomScaleNormal="100" workbookViewId="0">
      <selection activeCell="B7" sqref="B7:C8"/>
    </sheetView>
  </sheetViews>
  <sheetFormatPr defaultRowHeight="15" x14ac:dyDescent="0.25"/>
  <cols>
    <col min="2" max="2" width="16.28515625" customWidth="1"/>
    <col min="3" max="3" width="63.7109375" customWidth="1"/>
    <col min="4" max="4" width="19.7109375" bestFit="1" customWidth="1"/>
    <col min="5" max="5" width="18" bestFit="1" customWidth="1"/>
    <col min="6" max="6" width="19.7109375" bestFit="1" customWidth="1"/>
    <col min="7" max="7" width="12" bestFit="1" customWidth="1"/>
    <col min="8" max="8" width="21.28515625" customWidth="1"/>
    <col min="9" max="9" width="22" bestFit="1" customWidth="1"/>
    <col min="10" max="10" width="39.5703125" customWidth="1"/>
  </cols>
  <sheetData>
    <row r="1" spans="1:10" ht="52.5" hidden="1" customHeight="1" x14ac:dyDescent="0.25">
      <c r="H1" s="107" t="s">
        <v>83</v>
      </c>
      <c r="I1" s="107"/>
      <c r="J1" s="107"/>
    </row>
    <row r="2" spans="1:10" ht="52.5" hidden="1" customHeight="1" x14ac:dyDescent="0.25">
      <c r="H2" s="107"/>
      <c r="I2" s="107"/>
      <c r="J2" s="107"/>
    </row>
    <row r="3" spans="1:10" ht="64.5" customHeight="1" x14ac:dyDescent="0.25">
      <c r="A3" s="113" t="s">
        <v>29</v>
      </c>
      <c r="B3" s="113"/>
      <c r="C3" s="113"/>
      <c r="D3" s="113"/>
      <c r="E3" s="113"/>
      <c r="F3" s="113"/>
      <c r="G3" s="113"/>
      <c r="H3" s="113"/>
      <c r="I3" s="113"/>
      <c r="J3" s="113"/>
    </row>
    <row r="4" spans="1:10" ht="33" x14ac:dyDescent="0.25">
      <c r="A4" s="114" t="s">
        <v>1</v>
      </c>
      <c r="B4" s="114"/>
      <c r="C4" s="114"/>
      <c r="D4" s="114"/>
      <c r="E4" s="114"/>
      <c r="F4" s="114"/>
      <c r="G4" s="114"/>
      <c r="H4" s="114"/>
      <c r="I4" s="114"/>
      <c r="J4" s="114"/>
    </row>
    <row r="5" spans="1:10" s="83" customFormat="1" ht="27.75" customHeight="1" x14ac:dyDescent="0.35">
      <c r="A5" s="121" t="s">
        <v>75</v>
      </c>
      <c r="B5" s="121"/>
      <c r="C5" s="121"/>
      <c r="D5" s="121"/>
      <c r="E5" s="121"/>
      <c r="F5" s="121"/>
      <c r="G5" s="81"/>
      <c r="H5" s="82"/>
      <c r="I5" s="81"/>
      <c r="J5" s="82" t="str">
        <f>+'1'!F6</f>
        <v>01.04.2023 й</v>
      </c>
    </row>
    <row r="6" spans="1:10" s="78" customFormat="1" ht="31.5" customHeight="1" x14ac:dyDescent="0.25">
      <c r="A6" s="6"/>
      <c r="B6" s="6"/>
      <c r="C6" s="6"/>
      <c r="D6" s="6"/>
      <c r="E6" s="6"/>
      <c r="F6" s="6"/>
      <c r="G6" s="6"/>
      <c r="H6" s="6"/>
      <c r="I6" s="6"/>
      <c r="J6" s="84" t="s">
        <v>70</v>
      </c>
    </row>
    <row r="7" spans="1:10" ht="81" customHeight="1" x14ac:dyDescent="0.25">
      <c r="A7" s="109" t="s">
        <v>2</v>
      </c>
      <c r="B7" s="111" t="s">
        <v>30</v>
      </c>
      <c r="C7" s="111"/>
      <c r="D7" s="111" t="s">
        <v>31</v>
      </c>
      <c r="E7" s="111"/>
      <c r="F7" s="111"/>
      <c r="G7" s="111"/>
      <c r="H7" s="111" t="s">
        <v>32</v>
      </c>
      <c r="I7" s="111" t="s">
        <v>33</v>
      </c>
      <c r="J7" s="119" t="s">
        <v>34</v>
      </c>
    </row>
    <row r="8" spans="1:10" ht="63" customHeight="1" x14ac:dyDescent="0.25">
      <c r="A8" s="110"/>
      <c r="B8" s="112"/>
      <c r="C8" s="112"/>
      <c r="D8" s="10" t="s">
        <v>35</v>
      </c>
      <c r="E8" s="10" t="s">
        <v>36</v>
      </c>
      <c r="F8" s="10" t="s">
        <v>37</v>
      </c>
      <c r="G8" s="10" t="s">
        <v>38</v>
      </c>
      <c r="H8" s="112"/>
      <c r="I8" s="112"/>
      <c r="J8" s="120"/>
    </row>
    <row r="9" spans="1:10" s="16" customFormat="1" ht="78" customHeight="1" x14ac:dyDescent="0.25">
      <c r="A9" s="14">
        <v>1</v>
      </c>
      <c r="B9" s="115" t="s">
        <v>39</v>
      </c>
      <c r="C9" s="115"/>
      <c r="D9" s="28">
        <f>6592000+39334.255</f>
        <v>6631334.2549999999</v>
      </c>
      <c r="E9" s="28"/>
      <c r="F9" s="28"/>
      <c r="G9" s="28"/>
      <c r="H9" s="33">
        <f>SUM(D9:G9)</f>
        <v>6631334.2549999999</v>
      </c>
      <c r="I9" s="29">
        <f>+(D9+E9+F9+G9-H9)</f>
        <v>0</v>
      </c>
      <c r="J9" s="59"/>
    </row>
    <row r="10" spans="1:10" s="16" customFormat="1" ht="49.5" customHeight="1" x14ac:dyDescent="0.25">
      <c r="A10" s="11">
        <v>2</v>
      </c>
      <c r="B10" s="116" t="s">
        <v>40</v>
      </c>
      <c r="C10" s="116"/>
      <c r="D10" s="27">
        <f t="shared" ref="D10:G10" si="0">SUM(D11:D15)</f>
        <v>340000</v>
      </c>
      <c r="E10" s="27">
        <f t="shared" si="0"/>
        <v>0</v>
      </c>
      <c r="F10" s="27">
        <f t="shared" si="0"/>
        <v>0</v>
      </c>
      <c r="G10" s="27">
        <f t="shared" si="0"/>
        <v>0</v>
      </c>
      <c r="H10" s="27">
        <f>SUM(H11:H15)</f>
        <v>340000</v>
      </c>
      <c r="I10" s="30">
        <f>+H10-(D10+E10+F10+G10)</f>
        <v>0</v>
      </c>
      <c r="J10" s="13"/>
    </row>
    <row r="11" spans="1:10" s="16" customFormat="1" ht="40.5" customHeight="1" x14ac:dyDescent="0.25">
      <c r="A11" s="11" t="s">
        <v>41</v>
      </c>
      <c r="B11" s="117" t="s">
        <v>42</v>
      </c>
      <c r="C11" s="17" t="s">
        <v>43</v>
      </c>
      <c r="D11" s="27">
        <v>340000</v>
      </c>
      <c r="E11" s="27"/>
      <c r="F11" s="27"/>
      <c r="G11" s="27"/>
      <c r="H11" s="28">
        <f>+D11+E11</f>
        <v>340000</v>
      </c>
      <c r="I11" s="30">
        <f t="shared" ref="I11:I16" si="1">+H11-(D11+E11+F11+G11)</f>
        <v>0</v>
      </c>
      <c r="J11" s="52"/>
    </row>
    <row r="12" spans="1:10" s="16" customFormat="1" ht="70.5" customHeight="1" x14ac:dyDescent="0.25">
      <c r="A12" s="11" t="s">
        <v>44</v>
      </c>
      <c r="B12" s="117"/>
      <c r="C12" s="17" t="s">
        <v>45</v>
      </c>
      <c r="D12" s="27"/>
      <c r="E12" s="27"/>
      <c r="F12" s="27"/>
      <c r="G12" s="27"/>
      <c r="H12" s="33">
        <f>SUM(D12:G12)</f>
        <v>0</v>
      </c>
      <c r="I12" s="30">
        <f t="shared" si="1"/>
        <v>0</v>
      </c>
      <c r="J12" s="52"/>
    </row>
    <row r="13" spans="1:10" s="16" customFormat="1" ht="61.5" customHeight="1" x14ac:dyDescent="0.25">
      <c r="A13" s="11" t="s">
        <v>46</v>
      </c>
      <c r="B13" s="117"/>
      <c r="C13" s="17" t="s">
        <v>47</v>
      </c>
      <c r="D13" s="27"/>
      <c r="E13" s="27"/>
      <c r="F13" s="27"/>
      <c r="G13" s="27"/>
      <c r="H13" s="33">
        <f>SUM(D13:G13)</f>
        <v>0</v>
      </c>
      <c r="I13" s="30">
        <f t="shared" si="1"/>
        <v>0</v>
      </c>
      <c r="J13" s="13"/>
    </row>
    <row r="14" spans="1:10" s="16" customFormat="1" ht="74.25" customHeight="1" x14ac:dyDescent="0.25">
      <c r="A14" s="11" t="s">
        <v>48</v>
      </c>
      <c r="B14" s="117"/>
      <c r="C14" s="17" t="s">
        <v>49</v>
      </c>
      <c r="D14" s="27"/>
      <c r="E14" s="27"/>
      <c r="F14" s="27"/>
      <c r="G14" s="27"/>
      <c r="H14" s="33">
        <f>SUM(D14:G14)</f>
        <v>0</v>
      </c>
      <c r="I14" s="30">
        <f t="shared" si="1"/>
        <v>0</v>
      </c>
      <c r="J14" s="13"/>
    </row>
    <row r="15" spans="1:10" s="16" customFormat="1" ht="66.75" customHeight="1" x14ac:dyDescent="0.25">
      <c r="A15" s="31" t="s">
        <v>50</v>
      </c>
      <c r="B15" s="118"/>
      <c r="C15" s="32" t="s">
        <v>76</v>
      </c>
      <c r="D15" s="33"/>
      <c r="E15" s="33"/>
      <c r="F15" s="33"/>
      <c r="G15" s="33"/>
      <c r="H15" s="33">
        <f>SUM(D15:G15)</f>
        <v>0</v>
      </c>
      <c r="I15" s="34">
        <f t="shared" si="1"/>
        <v>0</v>
      </c>
      <c r="J15" s="35"/>
    </row>
    <row r="16" spans="1:10" s="16" customFormat="1" ht="54" customHeight="1" x14ac:dyDescent="0.25">
      <c r="A16" s="36">
        <v>3</v>
      </c>
      <c r="B16" s="108" t="s">
        <v>51</v>
      </c>
      <c r="C16" s="108"/>
      <c r="D16" s="37">
        <f>+D9+D10</f>
        <v>6971334.2549999999</v>
      </c>
      <c r="E16" s="37">
        <f t="shared" ref="E16:G16" si="2">+E9+E10</f>
        <v>0</v>
      </c>
      <c r="F16" s="37">
        <f t="shared" si="2"/>
        <v>0</v>
      </c>
      <c r="G16" s="37">
        <f t="shared" si="2"/>
        <v>0</v>
      </c>
      <c r="H16" s="37">
        <f>+H9+H10</f>
        <v>6971334.2549999999</v>
      </c>
      <c r="I16" s="38">
        <f t="shared" si="1"/>
        <v>0</v>
      </c>
      <c r="J16" s="39"/>
    </row>
    <row r="18" spans="3:7" ht="27.75" customHeight="1" x14ac:dyDescent="0.25"/>
    <row r="19" spans="3:7" s="66" customFormat="1" ht="49.5" customHeight="1" x14ac:dyDescent="0.4">
      <c r="C19" s="64" t="s">
        <v>77</v>
      </c>
      <c r="D19" s="65"/>
      <c r="F19" s="64" t="s">
        <v>78</v>
      </c>
      <c r="G19" s="64"/>
    </row>
    <row r="20" spans="3:7" s="66" customFormat="1" ht="56.25" customHeight="1" x14ac:dyDescent="0.4">
      <c r="C20" s="64"/>
      <c r="F20" s="64"/>
      <c r="G20" s="64"/>
    </row>
    <row r="21" spans="3:7" s="66" customFormat="1" ht="36.6" customHeight="1" x14ac:dyDescent="0.4">
      <c r="C21" s="64" t="s">
        <v>79</v>
      </c>
      <c r="F21" s="64" t="s">
        <v>80</v>
      </c>
      <c r="G21" s="64"/>
    </row>
    <row r="22" spans="3:7" s="66" customFormat="1" ht="36.6" customHeight="1" x14ac:dyDescent="0.4"/>
  </sheetData>
  <mergeCells count="14">
    <mergeCell ref="H1:J2"/>
    <mergeCell ref="B16:C16"/>
    <mergeCell ref="A7:A8"/>
    <mergeCell ref="B7:C8"/>
    <mergeCell ref="D7:G7"/>
    <mergeCell ref="A3:J3"/>
    <mergeCell ref="A4:J4"/>
    <mergeCell ref="B9:C9"/>
    <mergeCell ref="B10:C10"/>
    <mergeCell ref="B11:B15"/>
    <mergeCell ref="H7:H8"/>
    <mergeCell ref="I7:I8"/>
    <mergeCell ref="J7:J8"/>
    <mergeCell ref="A5:F5"/>
  </mergeCells>
  <printOptions horizontalCentered="1"/>
  <pageMargins left="0.23622047244094491" right="0.19685039370078741" top="0.23622047244094491" bottom="0.19685039370078741" header="0.19685039370078741" footer="0.31496062992125984"/>
  <pageSetup paperSize="9" scale="59" orientation="landscape" verticalDpi="0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view="pageBreakPreview" zoomScale="80" zoomScaleNormal="100" zoomScaleSheetLayoutView="80" workbookViewId="0">
      <pane xSplit="7" ySplit="8" topLeftCell="H9" activePane="bottomRight" state="frozen"/>
      <selection pane="topRight" activeCell="H1" sqref="H1"/>
      <selection pane="bottomLeft" activeCell="A9" sqref="A9"/>
      <selection pane="bottomRight" activeCell="A7" sqref="A7:A8"/>
    </sheetView>
  </sheetViews>
  <sheetFormatPr defaultRowHeight="15" x14ac:dyDescent="0.25"/>
  <cols>
    <col min="2" max="2" width="16.7109375" customWidth="1"/>
    <col min="3" max="3" width="15.28515625" customWidth="1"/>
    <col min="4" max="6" width="11.85546875" customWidth="1"/>
    <col min="7" max="7" width="46.7109375" customWidth="1"/>
    <col min="8" max="8" width="35.42578125" customWidth="1"/>
    <col min="9" max="9" width="20.28515625" bestFit="1" customWidth="1"/>
    <col min="10" max="10" width="18.85546875" customWidth="1"/>
    <col min="11" max="11" width="19.42578125" customWidth="1"/>
    <col min="12" max="13" width="18.85546875" customWidth="1"/>
    <col min="14" max="14" width="16.7109375" customWidth="1"/>
  </cols>
  <sheetData>
    <row r="1" spans="1:15" ht="36.75" hidden="1" customHeight="1" x14ac:dyDescent="0.25">
      <c r="K1" s="122" t="s">
        <v>84</v>
      </c>
      <c r="L1" s="122"/>
      <c r="M1" s="122"/>
      <c r="N1" s="122"/>
    </row>
    <row r="2" spans="1:15" ht="44.25" hidden="1" customHeight="1" x14ac:dyDescent="0.25">
      <c r="K2" s="122"/>
      <c r="L2" s="122"/>
      <c r="M2" s="122"/>
      <c r="N2" s="122"/>
    </row>
    <row r="3" spans="1:15" s="7" customFormat="1" ht="54" customHeight="1" x14ac:dyDescent="0.3">
      <c r="A3" s="125" t="s">
        <v>52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</row>
    <row r="4" spans="1:15" s="7" customFormat="1" ht="24" customHeight="1" x14ac:dyDescent="0.3">
      <c r="A4" s="126" t="s">
        <v>1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5" s="48" customFormat="1" ht="25.5" customHeight="1" x14ac:dyDescent="0.35">
      <c r="A5" s="131" t="s">
        <v>75</v>
      </c>
      <c r="B5" s="131"/>
      <c r="C5" s="131"/>
      <c r="D5" s="131"/>
      <c r="E5" s="131"/>
      <c r="F5" s="131"/>
      <c r="G5" s="47"/>
      <c r="H5" s="47"/>
      <c r="I5" s="132" t="str">
        <f>+'1'!F6</f>
        <v>01.04.2023 й</v>
      </c>
      <c r="J5" s="132"/>
      <c r="K5" s="132"/>
      <c r="L5" s="132"/>
      <c r="M5" s="132"/>
      <c r="N5" s="132"/>
    </row>
    <row r="6" spans="1:15" ht="18.75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53" t="s">
        <v>70</v>
      </c>
    </row>
    <row r="7" spans="1:15" s="21" customFormat="1" ht="30.75" customHeight="1" x14ac:dyDescent="0.25">
      <c r="A7" s="127" t="s">
        <v>2</v>
      </c>
      <c r="B7" s="128" t="s">
        <v>53</v>
      </c>
      <c r="C7" s="128" t="s">
        <v>54</v>
      </c>
      <c r="D7" s="128" t="s">
        <v>55</v>
      </c>
      <c r="E7" s="128"/>
      <c r="F7" s="128"/>
      <c r="G7" s="128" t="s">
        <v>56</v>
      </c>
      <c r="H7" s="128" t="s">
        <v>57</v>
      </c>
      <c r="I7" s="128"/>
      <c r="J7" s="128"/>
      <c r="K7" s="128"/>
      <c r="L7" s="128"/>
      <c r="M7" s="129"/>
      <c r="N7" s="130"/>
    </row>
    <row r="8" spans="1:15" ht="116.25" customHeight="1" x14ac:dyDescent="0.25">
      <c r="A8" s="123"/>
      <c r="B8" s="124"/>
      <c r="C8" s="124"/>
      <c r="D8" s="22" t="s">
        <v>58</v>
      </c>
      <c r="E8" s="22" t="s">
        <v>59</v>
      </c>
      <c r="F8" s="22" t="s">
        <v>60</v>
      </c>
      <c r="G8" s="124"/>
      <c r="H8" s="22" t="s">
        <v>61</v>
      </c>
      <c r="I8" s="22" t="s">
        <v>62</v>
      </c>
      <c r="J8" s="23" t="s">
        <v>63</v>
      </c>
      <c r="K8" s="22" t="s">
        <v>64</v>
      </c>
      <c r="L8" s="22" t="s">
        <v>65</v>
      </c>
      <c r="M8" s="51" t="s">
        <v>69</v>
      </c>
      <c r="N8" s="24" t="s">
        <v>66</v>
      </c>
    </row>
    <row r="9" spans="1:15" ht="18.75" x14ac:dyDescent="0.25">
      <c r="A9" s="25"/>
      <c r="B9" s="55"/>
      <c r="C9" s="46"/>
      <c r="D9" s="45"/>
      <c r="E9" s="45"/>
      <c r="F9" s="45"/>
      <c r="G9" s="26"/>
      <c r="H9" s="58"/>
      <c r="I9" s="49"/>
      <c r="J9" s="49"/>
      <c r="K9" s="49"/>
      <c r="L9" s="49"/>
      <c r="M9" s="49"/>
      <c r="N9" s="49">
        <f>+K9-L9-M9</f>
        <v>0</v>
      </c>
      <c r="O9" s="54"/>
    </row>
    <row r="10" spans="1:15" ht="18.75" x14ac:dyDescent="0.25">
      <c r="A10" s="25"/>
      <c r="B10" s="55"/>
      <c r="C10" s="46"/>
      <c r="D10" s="45"/>
      <c r="E10" s="45"/>
      <c r="F10" s="45"/>
      <c r="G10" s="26"/>
      <c r="H10" s="58"/>
      <c r="I10" s="49"/>
      <c r="J10" s="49"/>
      <c r="K10" s="49"/>
      <c r="L10" s="49"/>
      <c r="M10" s="49"/>
      <c r="N10" s="49">
        <f t="shared" ref="N10:N39" si="0">+K10-L10-M10</f>
        <v>0</v>
      </c>
      <c r="O10" s="54"/>
    </row>
    <row r="11" spans="1:15" ht="18.75" x14ac:dyDescent="0.25">
      <c r="A11" s="25"/>
      <c r="B11" s="55"/>
      <c r="C11" s="46"/>
      <c r="D11" s="45"/>
      <c r="E11" s="45"/>
      <c r="F11" s="45"/>
      <c r="G11" s="26"/>
      <c r="H11" s="58"/>
      <c r="I11" s="49"/>
      <c r="J11" s="49"/>
      <c r="K11" s="49"/>
      <c r="L11" s="49"/>
      <c r="M11" s="49"/>
      <c r="N11" s="49">
        <f t="shared" si="0"/>
        <v>0</v>
      </c>
      <c r="O11" s="54"/>
    </row>
    <row r="12" spans="1:15" ht="18.75" x14ac:dyDescent="0.25">
      <c r="A12" s="25"/>
      <c r="B12" s="55"/>
      <c r="C12" s="46"/>
      <c r="D12" s="45"/>
      <c r="E12" s="45"/>
      <c r="F12" s="45"/>
      <c r="G12" s="26"/>
      <c r="H12" s="58"/>
      <c r="I12" s="49"/>
      <c r="J12" s="49"/>
      <c r="K12" s="49"/>
      <c r="L12" s="49"/>
      <c r="M12" s="49"/>
      <c r="N12" s="49">
        <f t="shared" si="0"/>
        <v>0</v>
      </c>
      <c r="O12" s="54"/>
    </row>
    <row r="13" spans="1:15" ht="18.75" x14ac:dyDescent="0.25">
      <c r="A13" s="25"/>
      <c r="B13" s="55"/>
      <c r="C13" s="46"/>
      <c r="D13" s="45"/>
      <c r="E13" s="45"/>
      <c r="F13" s="45"/>
      <c r="G13" s="26"/>
      <c r="H13" s="58"/>
      <c r="I13" s="49"/>
      <c r="J13" s="49"/>
      <c r="K13" s="49"/>
      <c r="L13" s="49"/>
      <c r="M13" s="49"/>
      <c r="N13" s="49">
        <f t="shared" si="0"/>
        <v>0</v>
      </c>
      <c r="O13" s="54"/>
    </row>
    <row r="14" spans="1:15" ht="18.75" x14ac:dyDescent="0.25">
      <c r="A14" s="25"/>
      <c r="B14" s="55"/>
      <c r="C14" s="46"/>
      <c r="D14" s="45"/>
      <c r="E14" s="45"/>
      <c r="F14" s="45"/>
      <c r="G14" s="26"/>
      <c r="H14" s="58"/>
      <c r="I14" s="49"/>
      <c r="J14" s="49"/>
      <c r="K14" s="49"/>
      <c r="L14" s="49"/>
      <c r="M14" s="49"/>
      <c r="N14" s="49">
        <f t="shared" si="0"/>
        <v>0</v>
      </c>
      <c r="O14" s="54"/>
    </row>
    <row r="15" spans="1:15" ht="18.75" x14ac:dyDescent="0.25">
      <c r="A15" s="25"/>
      <c r="B15" s="55"/>
      <c r="C15" s="46"/>
      <c r="D15" s="45"/>
      <c r="E15" s="45"/>
      <c r="F15" s="45"/>
      <c r="G15" s="26"/>
      <c r="H15" s="58"/>
      <c r="I15" s="49"/>
      <c r="J15" s="49"/>
      <c r="K15" s="49"/>
      <c r="L15" s="49"/>
      <c r="M15" s="49"/>
      <c r="N15" s="49">
        <f t="shared" si="0"/>
        <v>0</v>
      </c>
      <c r="O15" s="54"/>
    </row>
    <row r="16" spans="1:15" ht="18.75" x14ac:dyDescent="0.25">
      <c r="A16" s="25"/>
      <c r="B16" s="55"/>
      <c r="C16" s="46"/>
      <c r="D16" s="45"/>
      <c r="E16" s="45"/>
      <c r="F16" s="45"/>
      <c r="G16" s="26"/>
      <c r="H16" s="58"/>
      <c r="I16" s="49"/>
      <c r="J16" s="49"/>
      <c r="K16" s="49"/>
      <c r="L16" s="49"/>
      <c r="M16" s="49"/>
      <c r="N16" s="49">
        <f t="shared" si="0"/>
        <v>0</v>
      </c>
      <c r="O16" s="54"/>
    </row>
    <row r="17" spans="1:15" ht="18.75" x14ac:dyDescent="0.25">
      <c r="A17" s="25"/>
      <c r="B17" s="55"/>
      <c r="C17" s="46"/>
      <c r="D17" s="45"/>
      <c r="E17" s="45"/>
      <c r="F17" s="45"/>
      <c r="G17" s="26"/>
      <c r="H17" s="58"/>
      <c r="I17" s="49"/>
      <c r="J17" s="49"/>
      <c r="K17" s="49"/>
      <c r="L17" s="49"/>
      <c r="M17" s="49"/>
      <c r="N17" s="49">
        <f t="shared" si="0"/>
        <v>0</v>
      </c>
      <c r="O17" s="54"/>
    </row>
    <row r="18" spans="1:15" ht="18.75" x14ac:dyDescent="0.25">
      <c r="A18" s="25"/>
      <c r="B18" s="55"/>
      <c r="C18" s="46"/>
      <c r="D18" s="45"/>
      <c r="E18" s="45"/>
      <c r="F18" s="45"/>
      <c r="G18" s="26"/>
      <c r="H18" s="58"/>
      <c r="I18" s="49"/>
      <c r="J18" s="49"/>
      <c r="K18" s="49"/>
      <c r="L18" s="49"/>
      <c r="M18" s="49"/>
      <c r="N18" s="49">
        <f t="shared" si="0"/>
        <v>0</v>
      </c>
    </row>
    <row r="19" spans="1:15" ht="18.75" x14ac:dyDescent="0.25">
      <c r="A19" s="25"/>
      <c r="B19" s="55"/>
      <c r="C19" s="46"/>
      <c r="D19" s="45"/>
      <c r="E19" s="45"/>
      <c r="F19" s="45"/>
      <c r="G19" s="26"/>
      <c r="H19" s="58"/>
      <c r="I19" s="49"/>
      <c r="J19" s="49"/>
      <c r="K19" s="49"/>
      <c r="L19" s="49"/>
      <c r="M19" s="49"/>
      <c r="N19" s="49">
        <f t="shared" si="0"/>
        <v>0</v>
      </c>
      <c r="O19" s="54"/>
    </row>
    <row r="20" spans="1:15" ht="18.75" x14ac:dyDescent="0.25">
      <c r="A20" s="25"/>
      <c r="B20" s="55"/>
      <c r="C20" s="46"/>
      <c r="D20" s="45"/>
      <c r="E20" s="45"/>
      <c r="F20" s="45"/>
      <c r="G20" s="26"/>
      <c r="H20" s="58"/>
      <c r="I20" s="49"/>
      <c r="J20" s="49"/>
      <c r="K20" s="49"/>
      <c r="L20" s="49"/>
      <c r="M20" s="49"/>
      <c r="N20" s="49">
        <f t="shared" si="0"/>
        <v>0</v>
      </c>
      <c r="O20" s="54"/>
    </row>
    <row r="21" spans="1:15" ht="18.75" x14ac:dyDescent="0.25">
      <c r="A21" s="25"/>
      <c r="B21" s="55"/>
      <c r="C21" s="46"/>
      <c r="D21" s="45"/>
      <c r="E21" s="45"/>
      <c r="F21" s="45"/>
      <c r="G21" s="26"/>
      <c r="H21" s="58"/>
      <c r="I21" s="49"/>
      <c r="J21" s="49"/>
      <c r="K21" s="49"/>
      <c r="L21" s="49"/>
      <c r="M21" s="49"/>
      <c r="N21" s="49">
        <f t="shared" si="0"/>
        <v>0</v>
      </c>
      <c r="O21" s="54"/>
    </row>
    <row r="22" spans="1:15" ht="18.75" x14ac:dyDescent="0.25">
      <c r="A22" s="25"/>
      <c r="B22" s="55"/>
      <c r="C22" s="46"/>
      <c r="D22" s="45"/>
      <c r="E22" s="45"/>
      <c r="F22" s="45"/>
      <c r="G22" s="26"/>
      <c r="H22" s="58"/>
      <c r="I22" s="49"/>
      <c r="J22" s="49"/>
      <c r="K22" s="49"/>
      <c r="L22" s="49"/>
      <c r="M22" s="49"/>
      <c r="N22" s="49">
        <f t="shared" si="0"/>
        <v>0</v>
      </c>
      <c r="O22" s="54"/>
    </row>
    <row r="23" spans="1:15" ht="18.75" x14ac:dyDescent="0.25">
      <c r="A23" s="25"/>
      <c r="B23" s="55"/>
      <c r="C23" s="46"/>
      <c r="D23" s="45"/>
      <c r="E23" s="45"/>
      <c r="F23" s="45"/>
      <c r="G23" s="26"/>
      <c r="H23" s="58"/>
      <c r="I23" s="49"/>
      <c r="J23" s="49"/>
      <c r="K23" s="49"/>
      <c r="L23" s="49"/>
      <c r="M23" s="49"/>
      <c r="N23" s="49">
        <f t="shared" si="0"/>
        <v>0</v>
      </c>
    </row>
    <row r="24" spans="1:15" ht="18.75" x14ac:dyDescent="0.25">
      <c r="A24" s="25"/>
      <c r="B24" s="55"/>
      <c r="C24" s="46"/>
      <c r="D24" s="45"/>
      <c r="E24" s="45"/>
      <c r="F24" s="45"/>
      <c r="G24" s="26"/>
      <c r="H24" s="58"/>
      <c r="I24" s="49"/>
      <c r="J24" s="49"/>
      <c r="K24" s="49"/>
      <c r="L24" s="49"/>
      <c r="M24" s="49"/>
      <c r="N24" s="49">
        <f t="shared" si="0"/>
        <v>0</v>
      </c>
      <c r="O24" s="54"/>
    </row>
    <row r="25" spans="1:15" ht="18.75" x14ac:dyDescent="0.25">
      <c r="A25" s="25"/>
      <c r="B25" s="55"/>
      <c r="C25" s="46"/>
      <c r="D25" s="45"/>
      <c r="E25" s="45"/>
      <c r="F25" s="45"/>
      <c r="G25" s="26"/>
      <c r="H25" s="58"/>
      <c r="I25" s="49"/>
      <c r="J25" s="49"/>
      <c r="K25" s="49"/>
      <c r="L25" s="49"/>
      <c r="M25" s="49"/>
      <c r="N25" s="49">
        <f t="shared" si="0"/>
        <v>0</v>
      </c>
      <c r="O25" s="54"/>
    </row>
    <row r="26" spans="1:15" ht="18.75" x14ac:dyDescent="0.25">
      <c r="A26" s="25"/>
      <c r="B26" s="55"/>
      <c r="C26" s="46"/>
      <c r="D26" s="45"/>
      <c r="E26" s="45"/>
      <c r="F26" s="45"/>
      <c r="G26" s="26"/>
      <c r="H26" s="58"/>
      <c r="I26" s="49"/>
      <c r="J26" s="49"/>
      <c r="K26" s="49"/>
      <c r="L26" s="49"/>
      <c r="M26" s="49"/>
      <c r="N26" s="49">
        <f t="shared" ref="N26" si="1">+K26-L26-M26</f>
        <v>0</v>
      </c>
      <c r="O26" s="54"/>
    </row>
    <row r="27" spans="1:15" ht="18.75" x14ac:dyDescent="0.25">
      <c r="A27" s="25"/>
      <c r="B27" s="55"/>
      <c r="C27" s="46"/>
      <c r="D27" s="45"/>
      <c r="E27" s="45"/>
      <c r="F27" s="45"/>
      <c r="G27" s="26"/>
      <c r="H27" s="58"/>
      <c r="I27" s="49"/>
      <c r="J27" s="49"/>
      <c r="K27" s="49"/>
      <c r="L27" s="49"/>
      <c r="M27" s="49"/>
      <c r="N27" s="49">
        <f t="shared" si="0"/>
        <v>0</v>
      </c>
      <c r="O27" s="54"/>
    </row>
    <row r="28" spans="1:15" ht="18.75" x14ac:dyDescent="0.25">
      <c r="A28" s="25"/>
      <c r="B28" s="55"/>
      <c r="C28" s="46"/>
      <c r="D28" s="45"/>
      <c r="E28" s="45"/>
      <c r="F28" s="45"/>
      <c r="G28" s="26"/>
      <c r="H28" s="58"/>
      <c r="I28" s="49"/>
      <c r="J28" s="49"/>
      <c r="K28" s="49"/>
      <c r="L28" s="49"/>
      <c r="M28" s="49"/>
      <c r="N28" s="49">
        <f t="shared" si="0"/>
        <v>0</v>
      </c>
      <c r="O28" s="54"/>
    </row>
    <row r="29" spans="1:15" ht="18.75" x14ac:dyDescent="0.25">
      <c r="A29" s="25"/>
      <c r="B29" s="55"/>
      <c r="C29" s="46"/>
      <c r="D29" s="45"/>
      <c r="E29" s="45"/>
      <c r="F29" s="45"/>
      <c r="G29" s="26"/>
      <c r="H29" s="58"/>
      <c r="I29" s="49"/>
      <c r="J29" s="49"/>
      <c r="K29" s="49"/>
      <c r="L29" s="49"/>
      <c r="M29" s="49"/>
      <c r="N29" s="49">
        <f t="shared" si="0"/>
        <v>0</v>
      </c>
      <c r="O29" s="54"/>
    </row>
    <row r="30" spans="1:15" ht="18.75" x14ac:dyDescent="0.25">
      <c r="A30" s="25"/>
      <c r="B30" s="55"/>
      <c r="C30" s="46"/>
      <c r="D30" s="45"/>
      <c r="E30" s="45"/>
      <c r="F30" s="45"/>
      <c r="G30" s="26"/>
      <c r="H30" s="58"/>
      <c r="I30" s="49"/>
      <c r="J30" s="49"/>
      <c r="K30" s="49"/>
      <c r="L30" s="49"/>
      <c r="M30" s="49"/>
      <c r="N30" s="49">
        <f t="shared" si="0"/>
        <v>0</v>
      </c>
      <c r="O30" s="54"/>
    </row>
    <row r="31" spans="1:15" ht="18.75" x14ac:dyDescent="0.25">
      <c r="A31" s="25"/>
      <c r="B31" s="55"/>
      <c r="C31" s="46"/>
      <c r="D31" s="45"/>
      <c r="E31" s="45"/>
      <c r="F31" s="45"/>
      <c r="G31" s="26"/>
      <c r="H31" s="58"/>
      <c r="I31" s="49"/>
      <c r="J31" s="49"/>
      <c r="K31" s="49"/>
      <c r="L31" s="49"/>
      <c r="M31" s="49"/>
      <c r="N31" s="49">
        <f t="shared" si="0"/>
        <v>0</v>
      </c>
      <c r="O31" s="54"/>
    </row>
    <row r="32" spans="1:15" ht="18.75" x14ac:dyDescent="0.25">
      <c r="A32" s="25"/>
      <c r="B32" s="55"/>
      <c r="C32" s="46"/>
      <c r="D32" s="45"/>
      <c r="E32" s="45"/>
      <c r="F32" s="45"/>
      <c r="G32" s="26"/>
      <c r="H32" s="58"/>
      <c r="I32" s="49"/>
      <c r="J32" s="49"/>
      <c r="K32" s="49"/>
      <c r="L32" s="49"/>
      <c r="M32" s="49"/>
      <c r="N32" s="49">
        <f t="shared" si="0"/>
        <v>0</v>
      </c>
      <c r="O32" s="54"/>
    </row>
    <row r="33" spans="1:15" ht="18.75" x14ac:dyDescent="0.25">
      <c r="A33" s="25"/>
      <c r="B33" s="55"/>
      <c r="C33" s="46"/>
      <c r="D33" s="45"/>
      <c r="E33" s="45"/>
      <c r="F33" s="45"/>
      <c r="G33" s="26"/>
      <c r="H33" s="58"/>
      <c r="I33" s="49"/>
      <c r="J33" s="49"/>
      <c r="K33" s="49"/>
      <c r="L33" s="49"/>
      <c r="M33" s="49"/>
      <c r="N33" s="49">
        <f t="shared" si="0"/>
        <v>0</v>
      </c>
      <c r="O33" s="54"/>
    </row>
    <row r="34" spans="1:15" ht="18.75" x14ac:dyDescent="0.25">
      <c r="A34" s="25"/>
      <c r="B34" s="55"/>
      <c r="C34" s="46"/>
      <c r="D34" s="45"/>
      <c r="E34" s="45"/>
      <c r="F34" s="45"/>
      <c r="G34" s="26"/>
      <c r="H34" s="58"/>
      <c r="I34" s="49"/>
      <c r="J34" s="49"/>
      <c r="K34" s="49"/>
      <c r="L34" s="49"/>
      <c r="M34" s="49"/>
      <c r="N34" s="49">
        <f t="shared" si="0"/>
        <v>0</v>
      </c>
      <c r="O34" s="54"/>
    </row>
    <row r="35" spans="1:15" ht="18.75" x14ac:dyDescent="0.25">
      <c r="A35" s="25"/>
      <c r="B35" s="55"/>
      <c r="C35" s="46"/>
      <c r="D35" s="45"/>
      <c r="E35" s="45"/>
      <c r="F35" s="45"/>
      <c r="G35" s="26"/>
      <c r="H35" s="58"/>
      <c r="I35" s="49"/>
      <c r="J35" s="49"/>
      <c r="K35" s="49"/>
      <c r="L35" s="49"/>
      <c r="M35" s="49"/>
      <c r="N35" s="49">
        <f t="shared" si="0"/>
        <v>0</v>
      </c>
      <c r="O35" s="54"/>
    </row>
    <row r="36" spans="1:15" ht="18.75" x14ac:dyDescent="0.25">
      <c r="A36" s="25"/>
      <c r="B36" s="55"/>
      <c r="C36" s="46"/>
      <c r="D36" s="45"/>
      <c r="E36" s="45"/>
      <c r="F36" s="45"/>
      <c r="G36" s="26"/>
      <c r="H36" s="58"/>
      <c r="I36" s="49"/>
      <c r="J36" s="49"/>
      <c r="K36" s="49"/>
      <c r="L36" s="49"/>
      <c r="M36" s="49"/>
      <c r="N36" s="49">
        <f t="shared" si="0"/>
        <v>0</v>
      </c>
      <c r="O36" s="54"/>
    </row>
    <row r="37" spans="1:15" ht="18.75" x14ac:dyDescent="0.25">
      <c r="A37" s="25"/>
      <c r="B37" s="55"/>
      <c r="C37" s="46"/>
      <c r="D37" s="45"/>
      <c r="E37" s="45"/>
      <c r="F37" s="45"/>
      <c r="G37" s="26"/>
      <c r="H37" s="58"/>
      <c r="I37" s="49"/>
      <c r="J37" s="49"/>
      <c r="K37" s="49"/>
      <c r="L37" s="49"/>
      <c r="M37" s="49"/>
      <c r="N37" s="49">
        <f t="shared" si="0"/>
        <v>0</v>
      </c>
      <c r="O37" s="54"/>
    </row>
    <row r="38" spans="1:15" ht="18.75" x14ac:dyDescent="0.25">
      <c r="A38" s="25"/>
      <c r="B38" s="55"/>
      <c r="C38" s="46"/>
      <c r="D38" s="45"/>
      <c r="E38" s="45"/>
      <c r="F38" s="45"/>
      <c r="G38" s="26"/>
      <c r="H38" s="58"/>
      <c r="I38" s="49"/>
      <c r="J38" s="49"/>
      <c r="K38" s="49"/>
      <c r="L38" s="49"/>
      <c r="M38" s="49"/>
      <c r="N38" s="49">
        <f t="shared" si="0"/>
        <v>0</v>
      </c>
      <c r="O38" s="54"/>
    </row>
    <row r="39" spans="1:15" ht="18.75" x14ac:dyDescent="0.25">
      <c r="A39" s="25"/>
      <c r="B39" s="55"/>
      <c r="C39" s="46"/>
      <c r="D39" s="45"/>
      <c r="E39" s="45"/>
      <c r="F39" s="45"/>
      <c r="G39" s="26"/>
      <c r="H39" s="58"/>
      <c r="I39" s="49"/>
      <c r="J39" s="49"/>
      <c r="K39" s="49"/>
      <c r="L39" s="49"/>
      <c r="M39" s="49"/>
      <c r="N39" s="49">
        <f t="shared" si="0"/>
        <v>0</v>
      </c>
      <c r="O39" s="54"/>
    </row>
    <row r="40" spans="1:15" ht="18.75" x14ac:dyDescent="0.25">
      <c r="A40" s="25"/>
      <c r="B40" s="55"/>
      <c r="C40" s="46"/>
      <c r="D40" s="45"/>
      <c r="E40" s="45"/>
      <c r="F40" s="45"/>
      <c r="G40" s="26"/>
      <c r="H40" s="58"/>
      <c r="I40" s="49"/>
      <c r="J40" s="49"/>
      <c r="K40" s="49"/>
      <c r="L40" s="49"/>
      <c r="M40" s="49"/>
      <c r="N40" s="49">
        <f>+K40-L40-M40</f>
        <v>0</v>
      </c>
      <c r="O40" s="54"/>
    </row>
    <row r="41" spans="1:15" ht="36" customHeight="1" x14ac:dyDescent="0.25">
      <c r="A41" s="123" t="s">
        <v>67</v>
      </c>
      <c r="B41" s="124"/>
      <c r="C41" s="124"/>
      <c r="D41" s="124"/>
      <c r="E41" s="124"/>
      <c r="F41" s="124"/>
      <c r="G41" s="124"/>
      <c r="H41" s="124"/>
      <c r="I41" s="50">
        <f>SUM(I9:I40)</f>
        <v>0</v>
      </c>
      <c r="J41" s="50">
        <f t="shared" ref="J41:N41" si="2">SUM(J9:J40)</f>
        <v>0</v>
      </c>
      <c r="K41" s="50">
        <f t="shared" si="2"/>
        <v>0</v>
      </c>
      <c r="L41" s="50">
        <f t="shared" si="2"/>
        <v>0</v>
      </c>
      <c r="M41" s="50">
        <f>SUM(M9:M40)</f>
        <v>0</v>
      </c>
      <c r="N41" s="57">
        <f t="shared" si="2"/>
        <v>0</v>
      </c>
    </row>
    <row r="42" spans="1:15" x14ac:dyDescent="0.25">
      <c r="K42" s="56"/>
    </row>
    <row r="43" spans="1:15" ht="61.5" customHeight="1" x14ac:dyDescent="0.25"/>
    <row r="44" spans="1:15" ht="45.75" customHeight="1" x14ac:dyDescent="0.4">
      <c r="C44" s="64" t="s">
        <v>77</v>
      </c>
      <c r="E44" s="64"/>
      <c r="G44" s="64"/>
      <c r="H44" s="64" t="s">
        <v>78</v>
      </c>
      <c r="I44" s="64"/>
      <c r="J44" s="64"/>
      <c r="L44" s="64"/>
      <c r="M44" s="64"/>
    </row>
    <row r="45" spans="1:15" ht="82.5" customHeight="1" x14ac:dyDescent="0.4">
      <c r="C45" s="64"/>
      <c r="E45" s="64"/>
      <c r="G45" s="64"/>
      <c r="H45" s="64"/>
      <c r="I45" s="64"/>
      <c r="J45" s="64"/>
      <c r="L45" s="64"/>
      <c r="M45" s="64"/>
    </row>
    <row r="46" spans="1:15" ht="26.25" x14ac:dyDescent="0.4">
      <c r="C46" s="64" t="s">
        <v>79</v>
      </c>
      <c r="E46" s="64"/>
      <c r="G46" s="64"/>
      <c r="H46" s="64" t="s">
        <v>80</v>
      </c>
      <c r="I46" s="64"/>
      <c r="J46" s="64"/>
      <c r="L46" s="64"/>
      <c r="M46" s="64"/>
    </row>
  </sheetData>
  <mergeCells count="12">
    <mergeCell ref="K1:N2"/>
    <mergeCell ref="A41:H41"/>
    <mergeCell ref="A3:N3"/>
    <mergeCell ref="A4:N4"/>
    <mergeCell ref="A7:A8"/>
    <mergeCell ref="B7:B8"/>
    <mergeCell ref="C7:C8"/>
    <mergeCell ref="D7:F7"/>
    <mergeCell ref="G7:G8"/>
    <mergeCell ref="H7:N7"/>
    <mergeCell ref="A5:F5"/>
    <mergeCell ref="I5:N5"/>
  </mergeCells>
  <hyperlinks>
    <hyperlink ref="J8" r:id="rId1" display="javascript:scrollText(5828558)"/>
  </hyperlinks>
  <printOptions horizontalCentered="1"/>
  <pageMargins left="0.23622047244094491" right="0.19685039370078741" top="0.35433070866141736" bottom="0.19685039370078741" header="0.31496062992125984" footer="0.31496062992125984"/>
  <pageSetup paperSize="9" scale="51" orientation="landscape" verticalDpi="0" r:id="rId2"/>
  <rowBreaks count="1" manualBreakCount="1">
    <brk id="2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'4'!Заголовки_для_печати</vt:lpstr>
      <vt:lpstr>'1'!Область_печати</vt:lpstr>
      <vt:lpstr>'3'!Область_печати</vt:lpstr>
      <vt:lpstr>'4'!Область_печати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30F16_IGV_1</cp:lastModifiedBy>
  <cp:lastPrinted>2023-01-04T09:58:12Z</cp:lastPrinted>
  <dcterms:created xsi:type="dcterms:W3CDTF">2022-01-21T17:10:28Z</dcterms:created>
  <dcterms:modified xsi:type="dcterms:W3CDTF">2023-04-10T10:01:30Z</dcterms:modified>
</cp:coreProperties>
</file>